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3" windowWidth="16663" windowHeight="9463"/>
  </bookViews>
  <sheets>
    <sheet name="dependencias 2019" sheetId="1" r:id="rId1"/>
  </sheets>
  <definedNames>
    <definedName name="_xlnm.Print_Area" localSheetId="0">'dependencias 2019'!$A$1:$AD$35</definedName>
    <definedName name="BuiltIn_Print_Area" localSheetId="0">#REF!</definedName>
    <definedName name="BuiltIn_Print_Area">#REF!</definedName>
    <definedName name="BuiltIn_Print_Area___0" localSheetId="0">#REF!</definedName>
    <definedName name="BuiltIn_Print_Area___0">#REF!</definedName>
  </definedNames>
  <calcPr calcId="144525"/>
</workbook>
</file>

<file path=xl/calcChain.xml><?xml version="1.0" encoding="utf-8"?>
<calcChain xmlns="http://schemas.openxmlformats.org/spreadsheetml/2006/main">
  <c r="I25" i="1" l="1"/>
  <c r="B25" i="1" s="1"/>
  <c r="C25" i="1"/>
  <c r="V24" i="1"/>
  <c r="B24" i="1" s="1"/>
  <c r="I24" i="1"/>
  <c r="C24" i="1"/>
  <c r="C23" i="1" s="1"/>
  <c r="AB23" i="1"/>
  <c r="X23" i="1"/>
  <c r="X7" i="1" s="1"/>
  <c r="U23" i="1"/>
  <c r="T23" i="1"/>
  <c r="Q23" i="1"/>
  <c r="P23" i="1"/>
  <c r="M23" i="1"/>
  <c r="L23" i="1"/>
  <c r="K23" i="1"/>
  <c r="J23" i="1"/>
  <c r="I23" i="1"/>
  <c r="F23" i="1"/>
  <c r="I22" i="1"/>
  <c r="B22" i="1"/>
  <c r="V21" i="1"/>
  <c r="I21" i="1"/>
  <c r="C21" i="1"/>
  <c r="B21" i="1"/>
  <c r="V20" i="1"/>
  <c r="I20" i="1"/>
  <c r="C20" i="1"/>
  <c r="C19" i="1" s="1"/>
  <c r="B20" i="1"/>
  <c r="AB19" i="1"/>
  <c r="X19" i="1"/>
  <c r="V19" i="1"/>
  <c r="U19" i="1"/>
  <c r="T19" i="1"/>
  <c r="Q19" i="1"/>
  <c r="P19" i="1"/>
  <c r="M19" i="1"/>
  <c r="L19" i="1"/>
  <c r="K19" i="1"/>
  <c r="J19" i="1"/>
  <c r="I19" i="1"/>
  <c r="G19" i="1"/>
  <c r="F19" i="1"/>
  <c r="E19" i="1"/>
  <c r="D19" i="1"/>
  <c r="V18" i="1"/>
  <c r="I18" i="1"/>
  <c r="B18" i="1" s="1"/>
  <c r="C18" i="1"/>
  <c r="V17" i="1"/>
  <c r="I17" i="1"/>
  <c r="C17" i="1"/>
  <c r="C16" i="1" s="1"/>
  <c r="AB16" i="1"/>
  <c r="Y16" i="1"/>
  <c r="V16" i="1" s="1"/>
  <c r="X16" i="1"/>
  <c r="U16" i="1"/>
  <c r="T16" i="1"/>
  <c r="R16" i="1"/>
  <c r="Q16" i="1"/>
  <c r="P16" i="1"/>
  <c r="M16" i="1"/>
  <c r="L16" i="1"/>
  <c r="K16" i="1"/>
  <c r="J16" i="1"/>
  <c r="F16" i="1"/>
  <c r="E16" i="1"/>
  <c r="D16" i="1"/>
  <c r="I15" i="1"/>
  <c r="B15" i="1" s="1"/>
  <c r="I14" i="1"/>
  <c r="B14" i="1" s="1"/>
  <c r="C14" i="1"/>
  <c r="I13" i="1"/>
  <c r="B13" i="1" s="1"/>
  <c r="C13" i="1"/>
  <c r="I12" i="1"/>
  <c r="B12" i="1" s="1"/>
  <c r="C12" i="1"/>
  <c r="I11" i="1"/>
  <c r="B11" i="1" s="1"/>
  <c r="C11" i="1"/>
  <c r="V10" i="1"/>
  <c r="B10" i="1" s="1"/>
  <c r="I10" i="1"/>
  <c r="C10" i="1"/>
  <c r="AD9" i="1"/>
  <c r="AC9" i="1"/>
  <c r="AC8" i="1" s="1"/>
  <c r="AC7" i="1" s="1"/>
  <c r="AB9" i="1"/>
  <c r="AA9" i="1"/>
  <c r="Z9" i="1"/>
  <c r="Y9" i="1"/>
  <c r="Y8" i="1" s="1"/>
  <c r="X9" i="1"/>
  <c r="W9" i="1"/>
  <c r="V9" i="1" s="1"/>
  <c r="V8" i="1" s="1"/>
  <c r="U9" i="1"/>
  <c r="U8" i="1" s="1"/>
  <c r="T9" i="1"/>
  <c r="S9" i="1"/>
  <c r="R9" i="1"/>
  <c r="Q9" i="1"/>
  <c r="Q8" i="1" s="1"/>
  <c r="Q7" i="1" s="1"/>
  <c r="P9" i="1"/>
  <c r="O9" i="1"/>
  <c r="M9" i="1"/>
  <c r="M8" i="1" s="1"/>
  <c r="L9" i="1"/>
  <c r="L8" i="1" s="1"/>
  <c r="K9" i="1"/>
  <c r="J9" i="1"/>
  <c r="I9" i="1" s="1"/>
  <c r="I8" i="1" s="1"/>
  <c r="H9" i="1"/>
  <c r="H8" i="1" s="1"/>
  <c r="H7" i="1" s="1"/>
  <c r="G9" i="1"/>
  <c r="F9" i="1"/>
  <c r="F8" i="1" s="1"/>
  <c r="F7" i="1" s="1"/>
  <c r="E9" i="1"/>
  <c r="E8" i="1" s="1"/>
  <c r="D9" i="1"/>
  <c r="AD8" i="1"/>
  <c r="AD7" i="1" s="1"/>
  <c r="AB8" i="1"/>
  <c r="AA8" i="1"/>
  <c r="AA7" i="1" s="1"/>
  <c r="Z8" i="1"/>
  <c r="Z7" i="1" s="1"/>
  <c r="X8" i="1"/>
  <c r="W8" i="1"/>
  <c r="T8" i="1"/>
  <c r="S8" i="1"/>
  <c r="S7" i="1" s="1"/>
  <c r="R8" i="1"/>
  <c r="P8" i="1"/>
  <c r="O8" i="1"/>
  <c r="O7" i="1" s="1"/>
  <c r="N8" i="1"/>
  <c r="N7" i="1" s="1"/>
  <c r="K8" i="1"/>
  <c r="J8" i="1"/>
  <c r="J7" i="1" s="1"/>
  <c r="G8" i="1"/>
  <c r="D8" i="1"/>
  <c r="W7" i="1"/>
  <c r="K7" i="1"/>
  <c r="G7" i="1"/>
  <c r="D7" i="1" l="1"/>
  <c r="M7" i="1"/>
  <c r="I7" i="1" s="1"/>
  <c r="I16" i="1"/>
  <c r="T7" i="1"/>
  <c r="P7" i="1"/>
  <c r="B19" i="1"/>
  <c r="AB7" i="1"/>
  <c r="U7" i="1"/>
  <c r="L7" i="1"/>
  <c r="R7" i="1"/>
  <c r="B17" i="1"/>
  <c r="E7" i="1"/>
  <c r="C8" i="1"/>
  <c r="B16" i="1"/>
  <c r="V23" i="1"/>
  <c r="B23" i="1" s="1"/>
  <c r="Y7" i="1"/>
  <c r="C9" i="1"/>
  <c r="B9" i="1" s="1"/>
  <c r="V7" i="1" l="1"/>
  <c r="B8" i="1"/>
  <c r="C7" i="1"/>
  <c r="B7" i="1" s="1"/>
</calcChain>
</file>

<file path=xl/sharedStrings.xml><?xml version="1.0" encoding="utf-8"?>
<sst xmlns="http://schemas.openxmlformats.org/spreadsheetml/2006/main" count="300" uniqueCount="57">
  <si>
    <t>ÓRGANO JUDICIAL</t>
  </si>
  <si>
    <t>Municipales</t>
  </si>
  <si>
    <t>Circuitales</t>
  </si>
  <si>
    <t>Tribunales</t>
  </si>
  <si>
    <t>Distrito Judicial / Provincia</t>
  </si>
  <si>
    <t>TOTAL</t>
  </si>
  <si>
    <t>Total</t>
  </si>
  <si>
    <t>Civil</t>
  </si>
  <si>
    <t>Penal</t>
  </si>
  <si>
    <t>Mixto</t>
  </si>
  <si>
    <t>Familia</t>
  </si>
  <si>
    <t>Libre Competencia                                                   y asuntos del consumidor</t>
  </si>
  <si>
    <t>Civil (6)</t>
  </si>
  <si>
    <t>Garantías (SPA)</t>
  </si>
  <si>
    <t>Juicio (SPA)</t>
  </si>
  <si>
    <t>Penal (6)</t>
  </si>
  <si>
    <t>Juzgados seccionales de Trabajo</t>
  </si>
  <si>
    <t>Juzgados Seccionales de Familia</t>
  </si>
  <si>
    <t>Juzgados Penales de Adolescentes</t>
  </si>
  <si>
    <t>Juzgado de Cumplimiento de Adolescente</t>
  </si>
  <si>
    <t>Juzgado de Cumplimiento Penal</t>
  </si>
  <si>
    <t>Juzgados de Niñez y Adolescencia</t>
  </si>
  <si>
    <t>Tribunal Marítimo</t>
  </si>
  <si>
    <t>Superiores</t>
  </si>
  <si>
    <t>Trabajo</t>
  </si>
  <si>
    <t>Apelaciones (SPA)</t>
  </si>
  <si>
    <t>Apelaciones Marítimas</t>
  </si>
  <si>
    <t>Niñez y Adolescencia</t>
  </si>
  <si>
    <t xml:space="preserve">          TOTAL</t>
  </si>
  <si>
    <t>PRIMER DISTRITO</t>
  </si>
  <si>
    <t>Panamá</t>
  </si>
  <si>
    <t>-</t>
  </si>
  <si>
    <t xml:space="preserve">     Primer Cto.</t>
  </si>
  <si>
    <t xml:space="preserve"> -</t>
  </si>
  <si>
    <t xml:space="preserve">     Segundo Cto. </t>
  </si>
  <si>
    <t xml:space="preserve">     Tercer Cto.</t>
  </si>
  <si>
    <t>Colón (1)</t>
  </si>
  <si>
    <t>Darién (2)</t>
  </si>
  <si>
    <t>Comarcal (5)</t>
  </si>
  <si>
    <t>SEGUNDO DISTRITO</t>
  </si>
  <si>
    <t>Coclé (3)</t>
  </si>
  <si>
    <t>Veraguas (3)</t>
  </si>
  <si>
    <t>TERCER DISTRITO</t>
  </si>
  <si>
    <t>Chiriquí (4)</t>
  </si>
  <si>
    <t>Bocas del Toro (4)</t>
  </si>
  <si>
    <t>CUARTO DISTRITO</t>
  </si>
  <si>
    <t xml:space="preserve">Los Santos </t>
  </si>
  <si>
    <t>Herrera</t>
  </si>
  <si>
    <t>(1) Incluye al Juzgado Comarcal de San Blas.</t>
  </si>
  <si>
    <t>(2) Incluye al Juzgado Comarcal de Embera Wounnam.</t>
  </si>
  <si>
    <t>(3) Incluye 6 juzgados nuevos, el juzgado de cumplimiento en Coclé y Veraguas, Herrera y los Santos, Chiriquí y Bocas del Toro, los juzgados de garantías, los juzgados de juicio, los Juzgados Liquidadores y los Tribunales de Apelaciones del SPA y incluye también dos jueces de juicio oral comarcales itinerantes.</t>
  </si>
  <si>
    <t>(4) Incluye cuatro juzgados nuevos, el juzgado de circuito civil (agrario), el juzgado Municipal Mixto de Muna, el juzgado Municipal Mixto de Besiko, el Juzgado Municipal Mixto de Kankintú y el Juzgado Municipal Mixto de Ñurum. Sólo quedó en funcionamiento un sólo juzgado liquidador de causas penales.</t>
  </si>
  <si>
    <t xml:space="preserve">(5) Incluye un juzgado comarcal de juicio oral para el sistema penal acusatorio que atenderá los casos de las comarcas del Primer y Tercer Distrito Judicial (Chiriquí y Bocas del Toro). </t>
  </si>
  <si>
    <t>(6) Incluye el juzgado Décimo Octavo de Circuito Civil y el Juzgado Décimo Octavo Penal creados en el mes de junio de 2016.</t>
  </si>
  <si>
    <t>Nota: Incluye los juzgados de Garantías, Juicio Oral, Tribunal de Apelaciones, Juzgados de Cumplimiento y Juzgados Comarcales que empezarán a funcionar el día 2 de septiembre de 2016 en el Sistema Penal Acusatorio.</t>
  </si>
  <si>
    <t>Fuente: Dirección Administrativa de Estadísticas Judiciales, Órgano Judicial. Revisado al10 de octubre de 2019.</t>
  </si>
  <si>
    <t>DEPENDENCIAS JUDICIALES EN LA REPÚBLICA DE PANAMÁ, POR RAMO O MATERIA, SEGÚN DISTRITO, PROVINCIA Y CIRCUITO: 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</si>
</sst>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8"/>
      </right>
      <top style="dashed">
        <color indexed="22"/>
      </top>
      <bottom style="dashed">
        <color indexed="22"/>
      </bottom>
      <diagonal/>
    </border>
    <border>
      <left style="thin">
        <color indexed="8"/>
      </left>
      <right/>
      <top style="dashed">
        <color indexed="22"/>
      </top>
      <bottom style="dashed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right" vertical="center"/>
    </xf>
    <xf numFmtId="0" fontId="11" fillId="5" borderId="15" xfId="0" applyFont="1" applyFill="1" applyBorder="1" applyAlignment="1">
      <alignment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5" borderId="18" xfId="0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right" vertical="center"/>
    </xf>
    <xf numFmtId="0" fontId="2" fillId="5" borderId="18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workbookViewId="0">
      <selection activeCell="A3" sqref="A3:XFD3"/>
    </sheetView>
  </sheetViews>
  <sheetFormatPr baseColWidth="10" defaultRowHeight="12.45" x14ac:dyDescent="0.3"/>
  <cols>
    <col min="1" max="1" width="16.3046875" style="41" customWidth="1"/>
    <col min="2" max="2" width="7.3828125" style="41" customWidth="1"/>
    <col min="3" max="3" width="5.3828125" style="41" customWidth="1"/>
    <col min="4" max="4" width="5.84375" style="41" customWidth="1"/>
    <col min="5" max="5" width="5.53515625" style="41" customWidth="1"/>
    <col min="6" max="6" width="6" style="41" customWidth="1"/>
    <col min="7" max="7" width="6.15234375" style="41" customWidth="1"/>
    <col min="8" max="8" width="8.84375" style="41" customWidth="1"/>
    <col min="9" max="9" width="5.69140625" style="41" customWidth="1"/>
    <col min="10" max="10" width="5.3046875" style="41" customWidth="1"/>
    <col min="11" max="11" width="8.53515625" style="41" customWidth="1"/>
    <col min="12" max="12" width="5.3046875" style="41" customWidth="1"/>
    <col min="13" max="13" width="5.3828125" style="41" customWidth="1"/>
    <col min="14" max="14" width="5.15234375" style="41" customWidth="1"/>
    <col min="15" max="15" width="8.84375" style="41" customWidth="1"/>
    <col min="16" max="16" width="7.84375" style="41" customWidth="1"/>
    <col min="17" max="17" width="8.3828125" style="41" customWidth="1"/>
    <col min="18" max="20" width="9" style="41" customWidth="1"/>
    <col min="21" max="21" width="9.15234375" style="41" customWidth="1"/>
    <col min="22" max="22" width="5.53515625" style="41" customWidth="1"/>
    <col min="23" max="23" width="6.69140625" style="41" customWidth="1"/>
    <col min="24" max="24" width="7.53515625" style="41" customWidth="1"/>
    <col min="25" max="25" width="5.69140625" style="41" customWidth="1"/>
    <col min="26" max="26" width="9" style="41" customWidth="1"/>
    <col min="27" max="27" width="5.84375" style="41" customWidth="1"/>
    <col min="28" max="29" width="8.53515625" style="41" customWidth="1"/>
    <col min="30" max="30" width="9" style="41" customWidth="1"/>
  </cols>
  <sheetData>
    <row r="1" spans="1:30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x14ac:dyDescent="0.3">
      <c r="A2" s="78" t="s">
        <v>56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1:30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3">
      <c r="A4" s="2"/>
      <c r="B4" s="3"/>
      <c r="C4" s="79" t="s">
        <v>1</v>
      </c>
      <c r="D4" s="80"/>
      <c r="E4" s="80"/>
      <c r="F4" s="80"/>
      <c r="G4" s="80"/>
      <c r="H4" s="81"/>
      <c r="I4" s="79" t="s">
        <v>2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/>
      <c r="V4" s="82" t="s">
        <v>3</v>
      </c>
      <c r="W4" s="83"/>
      <c r="X4" s="83"/>
      <c r="Y4" s="83"/>
      <c r="Z4" s="83"/>
      <c r="AA4" s="83"/>
      <c r="AB4" s="83"/>
      <c r="AC4" s="83"/>
      <c r="AD4" s="83"/>
    </row>
    <row r="5" spans="1:30" ht="65.25" customHeight="1" x14ac:dyDescent="0.3">
      <c r="A5" s="4" t="s">
        <v>4</v>
      </c>
      <c r="B5" s="5" t="s">
        <v>5</v>
      </c>
      <c r="C5" s="42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7" t="s">
        <v>11</v>
      </c>
      <c r="I5" s="52" t="s">
        <v>6</v>
      </c>
      <c r="J5" s="8" t="s">
        <v>12</v>
      </c>
      <c r="K5" s="8" t="s">
        <v>13</v>
      </c>
      <c r="L5" s="8" t="s">
        <v>14</v>
      </c>
      <c r="M5" s="8" t="s">
        <v>15</v>
      </c>
      <c r="N5" s="9" t="s">
        <v>9</v>
      </c>
      <c r="O5" s="7" t="s">
        <v>11</v>
      </c>
      <c r="P5" s="10" t="s">
        <v>16</v>
      </c>
      <c r="Q5" s="10" t="s">
        <v>17</v>
      </c>
      <c r="R5" s="10" t="s">
        <v>18</v>
      </c>
      <c r="S5" s="10" t="s">
        <v>19</v>
      </c>
      <c r="T5" s="10" t="s">
        <v>20</v>
      </c>
      <c r="U5" s="10" t="s">
        <v>21</v>
      </c>
      <c r="V5" s="53" t="s">
        <v>6</v>
      </c>
      <c r="W5" s="54" t="s">
        <v>22</v>
      </c>
      <c r="X5" s="55" t="s">
        <v>23</v>
      </c>
      <c r="Y5" s="55" t="s">
        <v>24</v>
      </c>
      <c r="Z5" s="54" t="s">
        <v>11</v>
      </c>
      <c r="AA5" s="55" t="s">
        <v>10</v>
      </c>
      <c r="AB5" s="54" t="s">
        <v>25</v>
      </c>
      <c r="AC5" s="54" t="s">
        <v>26</v>
      </c>
      <c r="AD5" s="54" t="s">
        <v>27</v>
      </c>
    </row>
    <row r="6" spans="1:30" ht="7.5" customHeight="1" x14ac:dyDescent="0.3">
      <c r="A6" s="2"/>
      <c r="B6" s="11"/>
      <c r="C6" s="43"/>
      <c r="D6" s="12"/>
      <c r="E6" s="12"/>
      <c r="F6" s="12"/>
      <c r="G6" s="12"/>
      <c r="H6" s="12"/>
      <c r="I6" s="43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  <c r="U6" s="13"/>
      <c r="V6" s="62"/>
      <c r="W6" s="14"/>
      <c r="X6" s="15"/>
      <c r="Y6" s="15"/>
      <c r="Z6" s="15"/>
      <c r="AA6" s="15"/>
      <c r="AB6" s="15"/>
      <c r="AC6" s="15"/>
      <c r="AD6" s="15"/>
    </row>
    <row r="7" spans="1:30" ht="22.5" customHeight="1" x14ac:dyDescent="0.3">
      <c r="A7" s="16" t="s">
        <v>28</v>
      </c>
      <c r="B7" s="17">
        <f>SUM(C7,I7,V7)</f>
        <v>283</v>
      </c>
      <c r="C7" s="44">
        <f t="shared" ref="C7:H7" si="0">SUM(C8,C16,C19,C23)</f>
        <v>108</v>
      </c>
      <c r="D7" s="44">
        <f t="shared" si="0"/>
        <v>17</v>
      </c>
      <c r="E7" s="44">
        <f t="shared" si="0"/>
        <v>10</v>
      </c>
      <c r="F7" s="44">
        <f t="shared" si="0"/>
        <v>68</v>
      </c>
      <c r="G7" s="44">
        <f t="shared" si="0"/>
        <v>12</v>
      </c>
      <c r="H7" s="44">
        <f t="shared" si="0"/>
        <v>1</v>
      </c>
      <c r="I7" s="44">
        <f>SUM(J7:U7)</f>
        <v>157</v>
      </c>
      <c r="J7" s="44">
        <f>SUM(J8,J16,J19,J23)</f>
        <v>39</v>
      </c>
      <c r="K7" s="44">
        <f t="shared" ref="K7:U7" si="1">SUM(K8,K16,K19,K23)</f>
        <v>11</v>
      </c>
      <c r="L7" s="44">
        <f>SUM(L8,L16,L19,L23)</f>
        <v>14</v>
      </c>
      <c r="M7" s="44">
        <f t="shared" si="1"/>
        <v>33</v>
      </c>
      <c r="N7" s="44">
        <f t="shared" si="1"/>
        <v>1</v>
      </c>
      <c r="O7" s="44">
        <f t="shared" si="1"/>
        <v>2</v>
      </c>
      <c r="P7" s="44">
        <f t="shared" si="1"/>
        <v>14</v>
      </c>
      <c r="Q7" s="44">
        <f t="shared" si="1"/>
        <v>13</v>
      </c>
      <c r="R7" s="44">
        <f t="shared" si="1"/>
        <v>6</v>
      </c>
      <c r="S7" s="44">
        <f t="shared" si="1"/>
        <v>1</v>
      </c>
      <c r="T7" s="44">
        <f t="shared" si="1"/>
        <v>11</v>
      </c>
      <c r="U7" s="44">
        <f t="shared" si="1"/>
        <v>12</v>
      </c>
      <c r="V7" s="44">
        <f>SUM(W7:AD7)</f>
        <v>18</v>
      </c>
      <c r="W7" s="56">
        <f t="shared" ref="W7:AD7" si="2">SUM(W8,W16,W19,W23)</f>
        <v>2</v>
      </c>
      <c r="X7" s="56">
        <f t="shared" si="2"/>
        <v>5</v>
      </c>
      <c r="Y7" s="56">
        <f t="shared" si="2"/>
        <v>2</v>
      </c>
      <c r="Z7" s="56">
        <f t="shared" si="2"/>
        <v>1</v>
      </c>
      <c r="AA7" s="56">
        <f t="shared" si="2"/>
        <v>1</v>
      </c>
      <c r="AB7" s="56">
        <f t="shared" si="2"/>
        <v>5</v>
      </c>
      <c r="AC7" s="57">
        <f t="shared" si="2"/>
        <v>1</v>
      </c>
      <c r="AD7" s="58">
        <f t="shared" si="2"/>
        <v>1</v>
      </c>
    </row>
    <row r="8" spans="1:30" ht="37.5" customHeight="1" x14ac:dyDescent="0.3">
      <c r="A8" s="63" t="s">
        <v>29</v>
      </c>
      <c r="B8" s="64">
        <f>SUM(C8,I8,V8)</f>
        <v>157</v>
      </c>
      <c r="C8" s="45">
        <f t="shared" ref="C8:C14" si="3">SUM(D8:H8)</f>
        <v>50</v>
      </c>
      <c r="D8" s="45">
        <f>SUM(D9,D13:D15)</f>
        <v>15</v>
      </c>
      <c r="E8" s="45">
        <f t="shared" ref="E8:AD8" si="4">SUM(E9,E13:E15)</f>
        <v>8</v>
      </c>
      <c r="F8" s="45">
        <f t="shared" si="4"/>
        <v>17</v>
      </c>
      <c r="G8" s="45">
        <f t="shared" si="4"/>
        <v>9</v>
      </c>
      <c r="H8" s="45">
        <f t="shared" si="4"/>
        <v>1</v>
      </c>
      <c r="I8" s="45">
        <f t="shared" si="4"/>
        <v>97</v>
      </c>
      <c r="J8" s="45">
        <f t="shared" si="4"/>
        <v>22</v>
      </c>
      <c r="K8" s="45">
        <f t="shared" si="4"/>
        <v>5</v>
      </c>
      <c r="L8" s="45">
        <f t="shared" si="4"/>
        <v>7</v>
      </c>
      <c r="M8" s="45">
        <f t="shared" si="4"/>
        <v>27</v>
      </c>
      <c r="N8" s="45">
        <f t="shared" si="4"/>
        <v>1</v>
      </c>
      <c r="O8" s="45">
        <f t="shared" si="4"/>
        <v>2</v>
      </c>
      <c r="P8" s="45">
        <f t="shared" si="4"/>
        <v>7</v>
      </c>
      <c r="Q8" s="45">
        <f t="shared" si="4"/>
        <v>9</v>
      </c>
      <c r="R8" s="45">
        <f t="shared" si="4"/>
        <v>5</v>
      </c>
      <c r="S8" s="45">
        <f t="shared" si="4"/>
        <v>1</v>
      </c>
      <c r="T8" s="45">
        <f t="shared" si="4"/>
        <v>5</v>
      </c>
      <c r="U8" s="45">
        <f t="shared" si="4"/>
        <v>6</v>
      </c>
      <c r="V8" s="45">
        <f t="shared" si="4"/>
        <v>10</v>
      </c>
      <c r="W8" s="45">
        <f t="shared" si="4"/>
        <v>2</v>
      </c>
      <c r="X8" s="45">
        <f t="shared" si="4"/>
        <v>2</v>
      </c>
      <c r="Y8" s="45">
        <f t="shared" si="4"/>
        <v>1</v>
      </c>
      <c r="Z8" s="45">
        <f t="shared" si="4"/>
        <v>1</v>
      </c>
      <c r="AA8" s="45">
        <f t="shared" si="4"/>
        <v>1</v>
      </c>
      <c r="AB8" s="45">
        <f t="shared" si="4"/>
        <v>1</v>
      </c>
      <c r="AC8" s="45">
        <f t="shared" si="4"/>
        <v>1</v>
      </c>
      <c r="AD8" s="45">
        <f t="shared" si="4"/>
        <v>1</v>
      </c>
    </row>
    <row r="9" spans="1:30" ht="25.5" customHeight="1" x14ac:dyDescent="0.3">
      <c r="A9" s="18" t="s">
        <v>30</v>
      </c>
      <c r="B9" s="19">
        <f t="shared" ref="B9:B15" si="5">SUM(I9,V9,C9)</f>
        <v>122</v>
      </c>
      <c r="C9" s="46">
        <f t="shared" si="3"/>
        <v>36</v>
      </c>
      <c r="D9" s="20">
        <f>SUM(D10:D12)</f>
        <v>13</v>
      </c>
      <c r="E9" s="20">
        <f>SUM(E10:E12)</f>
        <v>6</v>
      </c>
      <c r="F9" s="20">
        <f>SUM(F10:F12)</f>
        <v>9</v>
      </c>
      <c r="G9" s="20">
        <f>SUM(G10:G12)</f>
        <v>7</v>
      </c>
      <c r="H9" s="20">
        <f>SUM(H10:H12)</f>
        <v>1</v>
      </c>
      <c r="I9" s="46">
        <f t="shared" ref="I9:I15" si="6">SUM(J9:U9)</f>
        <v>76</v>
      </c>
      <c r="J9" s="20">
        <f>SUM(J10:J12)</f>
        <v>20</v>
      </c>
      <c r="K9" s="21">
        <f>SUM(K10:K12)</f>
        <v>3</v>
      </c>
      <c r="L9" s="21">
        <f>SUM(L10:L12)</f>
        <v>3</v>
      </c>
      <c r="M9" s="20">
        <f>SUM(M10:M12)</f>
        <v>24</v>
      </c>
      <c r="N9" s="21" t="s">
        <v>31</v>
      </c>
      <c r="O9" s="20">
        <f t="shared" ref="O9:U9" si="7">SUM(O10:O12)</f>
        <v>2</v>
      </c>
      <c r="P9" s="20">
        <f t="shared" si="7"/>
        <v>4</v>
      </c>
      <c r="Q9" s="20">
        <f t="shared" si="7"/>
        <v>8</v>
      </c>
      <c r="R9" s="20">
        <f t="shared" si="7"/>
        <v>4</v>
      </c>
      <c r="S9" s="20">
        <f t="shared" si="7"/>
        <v>1</v>
      </c>
      <c r="T9" s="20">
        <f t="shared" si="7"/>
        <v>3</v>
      </c>
      <c r="U9" s="20">
        <f t="shared" si="7"/>
        <v>4</v>
      </c>
      <c r="V9" s="59">
        <f>SUM(W9:AD9)</f>
        <v>10</v>
      </c>
      <c r="W9" s="60">
        <f t="shared" ref="W9:AD9" si="8">SUM(W10:W12)</f>
        <v>2</v>
      </c>
      <c r="X9" s="61">
        <f t="shared" si="8"/>
        <v>2</v>
      </c>
      <c r="Y9" s="61">
        <f t="shared" si="8"/>
        <v>1</v>
      </c>
      <c r="Z9" s="61">
        <f t="shared" si="8"/>
        <v>1</v>
      </c>
      <c r="AA9" s="61">
        <f t="shared" si="8"/>
        <v>1</v>
      </c>
      <c r="AB9" s="61">
        <f t="shared" si="8"/>
        <v>1</v>
      </c>
      <c r="AC9" s="60">
        <f>SUM(AC10)</f>
        <v>1</v>
      </c>
      <c r="AD9" s="61">
        <f t="shared" si="8"/>
        <v>1</v>
      </c>
    </row>
    <row r="10" spans="1:30" ht="25.5" customHeight="1" x14ac:dyDescent="0.3">
      <c r="A10" s="22" t="s">
        <v>32</v>
      </c>
      <c r="B10" s="19">
        <f t="shared" si="5"/>
        <v>83</v>
      </c>
      <c r="C10" s="47">
        <f t="shared" si="3"/>
        <v>22</v>
      </c>
      <c r="D10" s="23">
        <v>8</v>
      </c>
      <c r="E10" s="23">
        <v>4</v>
      </c>
      <c r="F10" s="23">
        <v>4</v>
      </c>
      <c r="G10" s="24">
        <v>5</v>
      </c>
      <c r="H10" s="23">
        <v>1</v>
      </c>
      <c r="I10" s="47">
        <f t="shared" si="6"/>
        <v>51</v>
      </c>
      <c r="J10" s="23">
        <v>15</v>
      </c>
      <c r="K10" s="25">
        <v>1</v>
      </c>
      <c r="L10" s="25">
        <v>1</v>
      </c>
      <c r="M10" s="23">
        <v>18</v>
      </c>
      <c r="N10" s="26" t="s">
        <v>33</v>
      </c>
      <c r="O10" s="23">
        <v>2</v>
      </c>
      <c r="P10" s="23">
        <v>4</v>
      </c>
      <c r="Q10" s="23">
        <v>4</v>
      </c>
      <c r="R10" s="23">
        <v>2</v>
      </c>
      <c r="S10" s="24">
        <v>1</v>
      </c>
      <c r="T10" s="24">
        <v>1</v>
      </c>
      <c r="U10" s="23">
        <v>2</v>
      </c>
      <c r="V10" s="69">
        <f>SUM(W10:AD10)</f>
        <v>10</v>
      </c>
      <c r="W10" s="27">
        <v>2</v>
      </c>
      <c r="X10" s="28">
        <v>2</v>
      </c>
      <c r="Y10" s="28">
        <v>1</v>
      </c>
      <c r="Z10" s="28">
        <v>1</v>
      </c>
      <c r="AA10" s="28">
        <v>1</v>
      </c>
      <c r="AB10" s="27">
        <v>1</v>
      </c>
      <c r="AC10" s="27">
        <v>1</v>
      </c>
      <c r="AD10" s="28">
        <v>1</v>
      </c>
    </row>
    <row r="11" spans="1:30" ht="25.5" customHeight="1" x14ac:dyDescent="0.3">
      <c r="A11" s="22" t="s">
        <v>34</v>
      </c>
      <c r="B11" s="19">
        <f t="shared" si="5"/>
        <v>19</v>
      </c>
      <c r="C11" s="47">
        <f t="shared" si="3"/>
        <v>6</v>
      </c>
      <c r="D11" s="24">
        <v>3</v>
      </c>
      <c r="E11" s="24">
        <v>1</v>
      </c>
      <c r="F11" s="24" t="s">
        <v>31</v>
      </c>
      <c r="G11" s="23">
        <v>2</v>
      </c>
      <c r="H11" s="24" t="s">
        <v>33</v>
      </c>
      <c r="I11" s="47">
        <f t="shared" si="6"/>
        <v>13</v>
      </c>
      <c r="J11" s="23">
        <v>3</v>
      </c>
      <c r="K11" s="25">
        <v>1</v>
      </c>
      <c r="L11" s="25">
        <v>1</v>
      </c>
      <c r="M11" s="23">
        <v>3</v>
      </c>
      <c r="N11" s="26" t="s">
        <v>33</v>
      </c>
      <c r="O11" s="26" t="s">
        <v>33</v>
      </c>
      <c r="P11" s="26" t="s">
        <v>33</v>
      </c>
      <c r="Q11" s="24">
        <v>2</v>
      </c>
      <c r="R11" s="24">
        <v>1</v>
      </c>
      <c r="S11" s="26" t="s">
        <v>31</v>
      </c>
      <c r="T11" s="24">
        <v>1</v>
      </c>
      <c r="U11" s="23">
        <v>1</v>
      </c>
      <c r="V11" s="70" t="s">
        <v>31</v>
      </c>
      <c r="W11" s="29" t="s">
        <v>31</v>
      </c>
      <c r="X11" s="29" t="s">
        <v>31</v>
      </c>
      <c r="Y11" s="29" t="s">
        <v>31</v>
      </c>
      <c r="Z11" s="29" t="s">
        <v>31</v>
      </c>
      <c r="AA11" s="29" t="s">
        <v>31</v>
      </c>
      <c r="AB11" s="27" t="s">
        <v>31</v>
      </c>
      <c r="AC11" s="27" t="s">
        <v>31</v>
      </c>
      <c r="AD11" s="29" t="s">
        <v>31</v>
      </c>
    </row>
    <row r="12" spans="1:30" ht="25.5" customHeight="1" x14ac:dyDescent="0.3">
      <c r="A12" s="22" t="s">
        <v>35</v>
      </c>
      <c r="B12" s="19">
        <f t="shared" si="5"/>
        <v>20</v>
      </c>
      <c r="C12" s="47">
        <f t="shared" si="3"/>
        <v>8</v>
      </c>
      <c r="D12" s="23">
        <v>2</v>
      </c>
      <c r="E12" s="23">
        <v>1</v>
      </c>
      <c r="F12" s="23">
        <v>5</v>
      </c>
      <c r="G12" s="24" t="s">
        <v>33</v>
      </c>
      <c r="H12" s="24" t="s">
        <v>33</v>
      </c>
      <c r="I12" s="47">
        <f t="shared" si="6"/>
        <v>12</v>
      </c>
      <c r="J12" s="23">
        <v>2</v>
      </c>
      <c r="K12" s="25">
        <v>1</v>
      </c>
      <c r="L12" s="25">
        <v>1</v>
      </c>
      <c r="M12" s="23">
        <v>3</v>
      </c>
      <c r="N12" s="26" t="s">
        <v>33</v>
      </c>
      <c r="O12" s="26" t="s">
        <v>33</v>
      </c>
      <c r="P12" s="26" t="s">
        <v>33</v>
      </c>
      <c r="Q12" s="24">
        <v>2</v>
      </c>
      <c r="R12" s="24">
        <v>1</v>
      </c>
      <c r="S12" s="26" t="s">
        <v>31</v>
      </c>
      <c r="T12" s="24">
        <v>1</v>
      </c>
      <c r="U12" s="23">
        <v>1</v>
      </c>
      <c r="V12" s="69" t="s">
        <v>31</v>
      </c>
      <c r="W12" s="27" t="s">
        <v>33</v>
      </c>
      <c r="X12" s="27" t="s">
        <v>33</v>
      </c>
      <c r="Y12" s="27" t="s">
        <v>33</v>
      </c>
      <c r="Z12" s="27" t="s">
        <v>33</v>
      </c>
      <c r="AA12" s="27" t="s">
        <v>33</v>
      </c>
      <c r="AB12" s="27" t="s">
        <v>31</v>
      </c>
      <c r="AC12" s="27" t="s">
        <v>31</v>
      </c>
      <c r="AD12" s="27" t="s">
        <v>33</v>
      </c>
    </row>
    <row r="13" spans="1:30" ht="25.5" customHeight="1" x14ac:dyDescent="0.3">
      <c r="A13" s="18" t="s">
        <v>36</v>
      </c>
      <c r="B13" s="19">
        <f t="shared" si="5"/>
        <v>24</v>
      </c>
      <c r="C13" s="46">
        <f t="shared" si="3"/>
        <v>11</v>
      </c>
      <c r="D13" s="20">
        <v>2</v>
      </c>
      <c r="E13" s="20">
        <v>2</v>
      </c>
      <c r="F13" s="20">
        <v>5</v>
      </c>
      <c r="G13" s="20">
        <v>2</v>
      </c>
      <c r="H13" s="21" t="s">
        <v>33</v>
      </c>
      <c r="I13" s="46">
        <f t="shared" si="6"/>
        <v>13</v>
      </c>
      <c r="J13" s="20">
        <v>2</v>
      </c>
      <c r="K13" s="25">
        <v>1</v>
      </c>
      <c r="L13" s="25">
        <v>1</v>
      </c>
      <c r="M13" s="20">
        <v>3</v>
      </c>
      <c r="N13" s="21" t="s">
        <v>33</v>
      </c>
      <c r="O13" s="21" t="s">
        <v>33</v>
      </c>
      <c r="P13" s="20">
        <v>2</v>
      </c>
      <c r="Q13" s="21">
        <v>1</v>
      </c>
      <c r="R13" s="21">
        <v>1</v>
      </c>
      <c r="S13" s="21" t="s">
        <v>31</v>
      </c>
      <c r="T13" s="25">
        <v>1</v>
      </c>
      <c r="U13" s="20">
        <v>1</v>
      </c>
      <c r="V13" s="69" t="s">
        <v>31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27" t="s">
        <v>31</v>
      </c>
      <c r="AC13" s="27" t="s">
        <v>31</v>
      </c>
      <c r="AD13" s="30" t="s">
        <v>33</v>
      </c>
    </row>
    <row r="14" spans="1:30" ht="25.5" customHeight="1" x14ac:dyDescent="0.3">
      <c r="A14" s="18" t="s">
        <v>37</v>
      </c>
      <c r="B14" s="19">
        <f t="shared" si="5"/>
        <v>9</v>
      </c>
      <c r="C14" s="46">
        <f t="shared" si="3"/>
        <v>3</v>
      </c>
      <c r="D14" s="21" t="s">
        <v>33</v>
      </c>
      <c r="E14" s="21" t="s">
        <v>33</v>
      </c>
      <c r="F14" s="20">
        <v>3</v>
      </c>
      <c r="G14" s="21" t="s">
        <v>33</v>
      </c>
      <c r="H14" s="21" t="s">
        <v>33</v>
      </c>
      <c r="I14" s="46">
        <f t="shared" si="6"/>
        <v>6</v>
      </c>
      <c r="J14" s="21" t="s">
        <v>33</v>
      </c>
      <c r="K14" s="25">
        <v>1</v>
      </c>
      <c r="L14" s="25">
        <v>1</v>
      </c>
      <c r="M14" s="21" t="s">
        <v>33</v>
      </c>
      <c r="N14" s="20">
        <v>1</v>
      </c>
      <c r="O14" s="21" t="s">
        <v>33</v>
      </c>
      <c r="P14" s="20">
        <v>1</v>
      </c>
      <c r="Q14" s="21" t="s">
        <v>33</v>
      </c>
      <c r="R14" s="21" t="s">
        <v>31</v>
      </c>
      <c r="S14" s="21" t="s">
        <v>31</v>
      </c>
      <c r="T14" s="25">
        <v>1</v>
      </c>
      <c r="U14" s="20">
        <v>1</v>
      </c>
      <c r="V14" s="69" t="s">
        <v>31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27" t="s">
        <v>31</v>
      </c>
      <c r="AC14" s="27" t="s">
        <v>31</v>
      </c>
      <c r="AD14" s="30" t="s">
        <v>33</v>
      </c>
    </row>
    <row r="15" spans="1:30" ht="25.5" customHeight="1" x14ac:dyDescent="0.3">
      <c r="A15" s="18" t="s">
        <v>38</v>
      </c>
      <c r="B15" s="19">
        <f t="shared" si="5"/>
        <v>2</v>
      </c>
      <c r="C15" s="48" t="s">
        <v>31</v>
      </c>
      <c r="D15" s="21" t="s">
        <v>31</v>
      </c>
      <c r="E15" s="21" t="s">
        <v>31</v>
      </c>
      <c r="F15" s="21" t="s">
        <v>31</v>
      </c>
      <c r="G15" s="21" t="s">
        <v>31</v>
      </c>
      <c r="H15" s="21" t="s">
        <v>31</v>
      </c>
      <c r="I15" s="48">
        <f t="shared" si="6"/>
        <v>2</v>
      </c>
      <c r="J15" s="21" t="s">
        <v>31</v>
      </c>
      <c r="K15" s="25" t="s">
        <v>31</v>
      </c>
      <c r="L15" s="25">
        <v>2</v>
      </c>
      <c r="M15" s="21" t="s">
        <v>31</v>
      </c>
      <c r="N15" s="21" t="s">
        <v>31</v>
      </c>
      <c r="O15" s="21" t="s">
        <v>31</v>
      </c>
      <c r="P15" s="21" t="s">
        <v>31</v>
      </c>
      <c r="Q15" s="21" t="s">
        <v>31</v>
      </c>
      <c r="R15" s="21" t="s">
        <v>31</v>
      </c>
      <c r="S15" s="21" t="s">
        <v>31</v>
      </c>
      <c r="T15" s="21" t="s">
        <v>31</v>
      </c>
      <c r="U15" s="21" t="s">
        <v>31</v>
      </c>
      <c r="V15" s="69" t="s">
        <v>31</v>
      </c>
      <c r="W15" s="30" t="s">
        <v>31</v>
      </c>
      <c r="X15" s="30" t="s">
        <v>31</v>
      </c>
      <c r="Y15" s="30" t="s">
        <v>31</v>
      </c>
      <c r="Z15" s="30" t="s">
        <v>31</v>
      </c>
      <c r="AA15" s="30" t="s">
        <v>31</v>
      </c>
      <c r="AB15" s="27" t="s">
        <v>31</v>
      </c>
      <c r="AC15" s="27" t="s">
        <v>31</v>
      </c>
      <c r="AD15" s="30" t="s">
        <v>31</v>
      </c>
    </row>
    <row r="16" spans="1:30" ht="34.5" customHeight="1" x14ac:dyDescent="0.3">
      <c r="A16" s="63" t="s">
        <v>39</v>
      </c>
      <c r="B16" s="64">
        <f>SUM(C16,I16,V16)</f>
        <v>41</v>
      </c>
      <c r="C16" s="45">
        <f>SUM(C17:C18)</f>
        <v>19</v>
      </c>
      <c r="D16" s="45">
        <f>SUM(D17:D18)</f>
        <v>1</v>
      </c>
      <c r="E16" s="45">
        <f>SUM(E17:E18)</f>
        <v>1</v>
      </c>
      <c r="F16" s="45">
        <f>SUM(F17:F18)</f>
        <v>17</v>
      </c>
      <c r="G16" s="59" t="s">
        <v>33</v>
      </c>
      <c r="H16" s="59" t="s">
        <v>33</v>
      </c>
      <c r="I16" s="45">
        <f>SUM(I17:I18)</f>
        <v>19</v>
      </c>
      <c r="J16" s="45">
        <f>SUM(J17:J18)</f>
        <v>5</v>
      </c>
      <c r="K16" s="59">
        <f>SUM(K17:K18)</f>
        <v>2</v>
      </c>
      <c r="L16" s="59">
        <f>SUM(L17:L18)</f>
        <v>2</v>
      </c>
      <c r="M16" s="45">
        <f>SUM(M17:M18)</f>
        <v>2</v>
      </c>
      <c r="N16" s="59" t="s">
        <v>33</v>
      </c>
      <c r="O16" s="59" t="s">
        <v>33</v>
      </c>
      <c r="P16" s="45">
        <f>SUM(P17:P18)</f>
        <v>2</v>
      </c>
      <c r="Q16" s="45">
        <f>SUM(Q17:Q18)</f>
        <v>1</v>
      </c>
      <c r="R16" s="59">
        <f>SUM(R17:R18)</f>
        <v>1</v>
      </c>
      <c r="S16" s="59" t="s">
        <v>31</v>
      </c>
      <c r="T16" s="59">
        <f>SUM(T17:T18)</f>
        <v>2</v>
      </c>
      <c r="U16" s="45">
        <f>SUM(U17:U18)</f>
        <v>2</v>
      </c>
      <c r="V16" s="59">
        <f>SUM(W16:AD16)</f>
        <v>3</v>
      </c>
      <c r="W16" s="65" t="s">
        <v>31</v>
      </c>
      <c r="X16" s="66">
        <f>SUM(X17:X18)</f>
        <v>1</v>
      </c>
      <c r="Y16" s="66">
        <f>SUM(Y17:Y18)</f>
        <v>1</v>
      </c>
      <c r="Z16" s="65" t="s">
        <v>31</v>
      </c>
      <c r="AA16" s="65" t="s">
        <v>31</v>
      </c>
      <c r="AB16" s="65">
        <f>SUM(AB17:AB18)</f>
        <v>1</v>
      </c>
      <c r="AC16" s="65" t="s">
        <v>31</v>
      </c>
      <c r="AD16" s="65" t="s">
        <v>31</v>
      </c>
    </row>
    <row r="17" spans="1:30" ht="25.5" customHeight="1" x14ac:dyDescent="0.3">
      <c r="A17" s="18" t="s">
        <v>40</v>
      </c>
      <c r="B17" s="19">
        <f>SUM(I17,V17,C17)</f>
        <v>17</v>
      </c>
      <c r="C17" s="49">
        <f>SUM(D17:H17)</f>
        <v>6</v>
      </c>
      <c r="D17" s="25" t="s">
        <v>33</v>
      </c>
      <c r="E17" s="25" t="s">
        <v>33</v>
      </c>
      <c r="F17" s="31">
        <v>6</v>
      </c>
      <c r="G17" s="25" t="s">
        <v>33</v>
      </c>
      <c r="H17" s="25" t="s">
        <v>33</v>
      </c>
      <c r="I17" s="49">
        <f>SUM(J17:U17)</f>
        <v>9</v>
      </c>
      <c r="J17" s="31">
        <v>2</v>
      </c>
      <c r="K17" s="25">
        <v>1</v>
      </c>
      <c r="L17" s="25">
        <v>1</v>
      </c>
      <c r="M17" s="31">
        <v>1</v>
      </c>
      <c r="N17" s="25" t="s">
        <v>33</v>
      </c>
      <c r="O17" s="25" t="s">
        <v>33</v>
      </c>
      <c r="P17" s="31">
        <v>1</v>
      </c>
      <c r="Q17" s="25">
        <v>1</v>
      </c>
      <c r="R17" s="25" t="s">
        <v>31</v>
      </c>
      <c r="S17" s="25" t="s">
        <v>31</v>
      </c>
      <c r="T17" s="25">
        <v>1</v>
      </c>
      <c r="U17" s="31">
        <v>1</v>
      </c>
      <c r="V17" s="69">
        <f>SUM(W17:AD17)</f>
        <v>2</v>
      </c>
      <c r="W17" s="32" t="s">
        <v>31</v>
      </c>
      <c r="X17" s="33">
        <v>1</v>
      </c>
      <c r="Y17" s="32" t="s">
        <v>33</v>
      </c>
      <c r="Z17" s="32" t="s">
        <v>33</v>
      </c>
      <c r="AA17" s="32" t="s">
        <v>33</v>
      </c>
      <c r="AB17" s="32">
        <v>1</v>
      </c>
      <c r="AC17" s="32" t="s">
        <v>31</v>
      </c>
      <c r="AD17" s="32" t="s">
        <v>33</v>
      </c>
    </row>
    <row r="18" spans="1:30" ht="25.5" customHeight="1" x14ac:dyDescent="0.3">
      <c r="A18" s="18" t="s">
        <v>41</v>
      </c>
      <c r="B18" s="19">
        <f>SUM(I18,V18,C18)</f>
        <v>24</v>
      </c>
      <c r="C18" s="49">
        <f>SUM(D18:H18)</f>
        <v>13</v>
      </c>
      <c r="D18" s="31">
        <v>1</v>
      </c>
      <c r="E18" s="31">
        <v>1</v>
      </c>
      <c r="F18" s="31">
        <v>11</v>
      </c>
      <c r="G18" s="25" t="s">
        <v>33</v>
      </c>
      <c r="H18" s="25" t="s">
        <v>33</v>
      </c>
      <c r="I18" s="49">
        <f>SUM(J18:U18)</f>
        <v>10</v>
      </c>
      <c r="J18" s="31">
        <v>3</v>
      </c>
      <c r="K18" s="25">
        <v>1</v>
      </c>
      <c r="L18" s="25">
        <v>1</v>
      </c>
      <c r="M18" s="31">
        <v>1</v>
      </c>
      <c r="N18" s="25" t="s">
        <v>33</v>
      </c>
      <c r="O18" s="25" t="s">
        <v>33</v>
      </c>
      <c r="P18" s="31">
        <v>1</v>
      </c>
      <c r="Q18" s="25" t="s">
        <v>33</v>
      </c>
      <c r="R18" s="25">
        <v>1</v>
      </c>
      <c r="S18" s="25" t="s">
        <v>31</v>
      </c>
      <c r="T18" s="25">
        <v>1</v>
      </c>
      <c r="U18" s="31">
        <v>1</v>
      </c>
      <c r="V18" s="69">
        <f>SUM(W18:AD18)</f>
        <v>1</v>
      </c>
      <c r="W18" s="32" t="s">
        <v>31</v>
      </c>
      <c r="X18" s="32" t="s">
        <v>33</v>
      </c>
      <c r="Y18" s="33">
        <v>1</v>
      </c>
      <c r="Z18" s="32" t="s">
        <v>33</v>
      </c>
      <c r="AA18" s="32" t="s">
        <v>33</v>
      </c>
      <c r="AB18" s="32" t="s">
        <v>33</v>
      </c>
      <c r="AC18" s="32" t="s">
        <v>31</v>
      </c>
      <c r="AD18" s="32" t="s">
        <v>33</v>
      </c>
    </row>
    <row r="19" spans="1:30" ht="33.75" customHeight="1" x14ac:dyDescent="0.2">
      <c r="A19" s="63" t="s">
        <v>42</v>
      </c>
      <c r="B19" s="64">
        <f>SUM(C19,I19,V19)</f>
        <v>52</v>
      </c>
      <c r="C19" s="45">
        <f>SUM(C20:C22)</f>
        <v>24</v>
      </c>
      <c r="D19" s="45">
        <f>SUM(D20:D22)</f>
        <v>1</v>
      </c>
      <c r="E19" s="45">
        <f>SUM(E20:E22)</f>
        <v>1</v>
      </c>
      <c r="F19" s="45">
        <f>SUM(F20:F22)</f>
        <v>20</v>
      </c>
      <c r="G19" s="45">
        <f>SUM(G20:G22)</f>
        <v>2</v>
      </c>
      <c r="H19" s="59" t="s">
        <v>33</v>
      </c>
      <c r="I19" s="45">
        <f>SUM(I20:I22)</f>
        <v>25</v>
      </c>
      <c r="J19" s="45">
        <f>SUM(J20:J22)</f>
        <v>8</v>
      </c>
      <c r="K19" s="45">
        <f>SUM(K20:K22)</f>
        <v>2</v>
      </c>
      <c r="L19" s="45">
        <f>SUM(L20:L22)</f>
        <v>3</v>
      </c>
      <c r="M19" s="45">
        <f>SUM(M20:M22)</f>
        <v>2</v>
      </c>
      <c r="N19" s="59" t="s">
        <v>31</v>
      </c>
      <c r="O19" s="59" t="s">
        <v>33</v>
      </c>
      <c r="P19" s="45">
        <f>SUM(P20:P22)</f>
        <v>4</v>
      </c>
      <c r="Q19" s="45">
        <f>SUM(Q20:Q22)</f>
        <v>2</v>
      </c>
      <c r="R19" s="59" t="s">
        <v>31</v>
      </c>
      <c r="S19" s="59" t="s">
        <v>31</v>
      </c>
      <c r="T19" s="45">
        <f>SUM(T20:T22)</f>
        <v>2</v>
      </c>
      <c r="U19" s="45">
        <f>SUM(U20:U22)</f>
        <v>2</v>
      </c>
      <c r="V19" s="45">
        <f>SUM(V20:V22)</f>
        <v>3</v>
      </c>
      <c r="W19" s="67" t="s">
        <v>33</v>
      </c>
      <c r="X19" s="45">
        <f>SUM(X20:X22)</f>
        <v>1</v>
      </c>
      <c r="Y19" s="67" t="s">
        <v>33</v>
      </c>
      <c r="Z19" s="67" t="s">
        <v>33</v>
      </c>
      <c r="AA19" s="67" t="s">
        <v>33</v>
      </c>
      <c r="AB19" s="45">
        <f>SUM(AB20:AB22)</f>
        <v>2</v>
      </c>
      <c r="AC19" s="67" t="s">
        <v>31</v>
      </c>
      <c r="AD19" s="67" t="s">
        <v>33</v>
      </c>
    </row>
    <row r="20" spans="1:30" ht="25.5" customHeight="1" x14ac:dyDescent="0.3">
      <c r="A20" s="18" t="s">
        <v>43</v>
      </c>
      <c r="B20" s="19">
        <f>SUM(I20,V20,C20)</f>
        <v>38</v>
      </c>
      <c r="C20" s="49">
        <f>SUM(D20:H20)</f>
        <v>20</v>
      </c>
      <c r="D20" s="31">
        <v>1</v>
      </c>
      <c r="E20" s="31">
        <v>1</v>
      </c>
      <c r="F20" s="31">
        <v>16</v>
      </c>
      <c r="G20" s="25">
        <v>2</v>
      </c>
      <c r="H20" s="21" t="s">
        <v>33</v>
      </c>
      <c r="I20" s="49">
        <f>SUM(J20:U20)</f>
        <v>16</v>
      </c>
      <c r="J20" s="31">
        <v>6</v>
      </c>
      <c r="K20" s="25">
        <v>1</v>
      </c>
      <c r="L20" s="25">
        <v>1</v>
      </c>
      <c r="M20" s="31">
        <v>1</v>
      </c>
      <c r="N20" s="25" t="s">
        <v>33</v>
      </c>
      <c r="O20" s="25" t="s">
        <v>33</v>
      </c>
      <c r="P20" s="31">
        <v>3</v>
      </c>
      <c r="Q20" s="25">
        <v>2</v>
      </c>
      <c r="R20" s="25" t="s">
        <v>31</v>
      </c>
      <c r="S20" s="25" t="s">
        <v>31</v>
      </c>
      <c r="T20" s="25">
        <v>1</v>
      </c>
      <c r="U20" s="31">
        <v>1</v>
      </c>
      <c r="V20" s="69">
        <f>SUM(W20:AD20)</f>
        <v>2</v>
      </c>
      <c r="W20" s="32" t="s">
        <v>33</v>
      </c>
      <c r="X20" s="33">
        <v>1</v>
      </c>
      <c r="Y20" s="32" t="s">
        <v>33</v>
      </c>
      <c r="Z20" s="32" t="s">
        <v>33</v>
      </c>
      <c r="AA20" s="32" t="s">
        <v>33</v>
      </c>
      <c r="AB20" s="32">
        <v>1</v>
      </c>
      <c r="AC20" s="32" t="s">
        <v>31</v>
      </c>
      <c r="AD20" s="32" t="s">
        <v>33</v>
      </c>
    </row>
    <row r="21" spans="1:30" ht="25.5" customHeight="1" x14ac:dyDescent="0.3">
      <c r="A21" s="18" t="s">
        <v>44</v>
      </c>
      <c r="B21" s="19">
        <f>SUM(I21,V21,C21)</f>
        <v>13</v>
      </c>
      <c r="C21" s="49">
        <f>SUM(D21:H21)</f>
        <v>4</v>
      </c>
      <c r="D21" s="25" t="s">
        <v>33</v>
      </c>
      <c r="E21" s="25" t="s">
        <v>33</v>
      </c>
      <c r="F21" s="31">
        <v>4</v>
      </c>
      <c r="G21" s="25" t="s">
        <v>33</v>
      </c>
      <c r="H21" s="21" t="s">
        <v>33</v>
      </c>
      <c r="I21" s="49">
        <f>SUM(J21:U21)</f>
        <v>8</v>
      </c>
      <c r="J21" s="25">
        <v>2</v>
      </c>
      <c r="K21" s="25">
        <v>1</v>
      </c>
      <c r="L21" s="25">
        <v>1</v>
      </c>
      <c r="M21" s="25">
        <v>1</v>
      </c>
      <c r="N21" s="25" t="s">
        <v>31</v>
      </c>
      <c r="O21" s="25" t="s">
        <v>33</v>
      </c>
      <c r="P21" s="31">
        <v>1</v>
      </c>
      <c r="Q21" s="25" t="s">
        <v>33</v>
      </c>
      <c r="R21" s="25" t="s">
        <v>31</v>
      </c>
      <c r="S21" s="25" t="s">
        <v>31</v>
      </c>
      <c r="T21" s="25">
        <v>1</v>
      </c>
      <c r="U21" s="31">
        <v>1</v>
      </c>
      <c r="V21" s="69">
        <f>SUM(W21:AD21)</f>
        <v>1</v>
      </c>
      <c r="W21" s="32" t="s">
        <v>33</v>
      </c>
      <c r="X21" s="32" t="s">
        <v>33</v>
      </c>
      <c r="Y21" s="32" t="s">
        <v>33</v>
      </c>
      <c r="Z21" s="32" t="s">
        <v>33</v>
      </c>
      <c r="AA21" s="32" t="s">
        <v>33</v>
      </c>
      <c r="AB21" s="32">
        <v>1</v>
      </c>
      <c r="AC21" s="32" t="s">
        <v>31</v>
      </c>
      <c r="AD21" s="32" t="s">
        <v>33</v>
      </c>
    </row>
    <row r="22" spans="1:30" ht="25.5" customHeight="1" x14ac:dyDescent="0.3">
      <c r="A22" s="18" t="s">
        <v>38</v>
      </c>
      <c r="B22" s="19">
        <f>SUM(I22,V22,C22)</f>
        <v>1</v>
      </c>
      <c r="C22" s="50" t="s">
        <v>31</v>
      </c>
      <c r="D22" s="25" t="s">
        <v>31</v>
      </c>
      <c r="E22" s="25" t="s">
        <v>31</v>
      </c>
      <c r="F22" s="25" t="s">
        <v>31</v>
      </c>
      <c r="G22" s="25" t="s">
        <v>31</v>
      </c>
      <c r="H22" s="21" t="s">
        <v>31</v>
      </c>
      <c r="I22" s="49">
        <f>SUM(J22:U22)</f>
        <v>1</v>
      </c>
      <c r="J22" s="25" t="s">
        <v>31</v>
      </c>
      <c r="K22" s="25" t="s">
        <v>31</v>
      </c>
      <c r="L22" s="25">
        <v>1</v>
      </c>
      <c r="M22" s="25" t="s">
        <v>31</v>
      </c>
      <c r="N22" s="25" t="s">
        <v>31</v>
      </c>
      <c r="O22" s="25" t="s">
        <v>31</v>
      </c>
      <c r="P22" s="25" t="s">
        <v>31</v>
      </c>
      <c r="Q22" s="25" t="s">
        <v>31</v>
      </c>
      <c r="R22" s="25" t="s">
        <v>31</v>
      </c>
      <c r="S22" s="25" t="s">
        <v>31</v>
      </c>
      <c r="T22" s="25" t="s">
        <v>31</v>
      </c>
      <c r="U22" s="25" t="s">
        <v>31</v>
      </c>
      <c r="V22" s="69" t="s">
        <v>31</v>
      </c>
      <c r="W22" s="32" t="s">
        <v>31</v>
      </c>
      <c r="X22" s="32" t="s">
        <v>31</v>
      </c>
      <c r="Y22" s="32" t="s">
        <v>31</v>
      </c>
      <c r="Z22" s="32" t="s">
        <v>31</v>
      </c>
      <c r="AA22" s="32" t="s">
        <v>31</v>
      </c>
      <c r="AB22" s="32" t="s">
        <v>31</v>
      </c>
      <c r="AC22" s="32" t="s">
        <v>31</v>
      </c>
      <c r="AD22" s="32" t="s">
        <v>31</v>
      </c>
    </row>
    <row r="23" spans="1:30" ht="29.25" customHeight="1" x14ac:dyDescent="0.3">
      <c r="A23" s="63" t="s">
        <v>45</v>
      </c>
      <c r="B23" s="64">
        <f>SUM(C23,I23,V23)</f>
        <v>33</v>
      </c>
      <c r="C23" s="45">
        <f>SUM(C24:C25)</f>
        <v>15</v>
      </c>
      <c r="D23" s="59" t="s">
        <v>31</v>
      </c>
      <c r="E23" s="59" t="s">
        <v>31</v>
      </c>
      <c r="F23" s="45">
        <f>SUM(F24:F25)</f>
        <v>14</v>
      </c>
      <c r="G23" s="59">
        <v>1</v>
      </c>
      <c r="H23" s="59" t="s">
        <v>33</v>
      </c>
      <c r="I23" s="45">
        <f>SUM(I24:I25)</f>
        <v>16</v>
      </c>
      <c r="J23" s="45">
        <f>SUM(J24:J25)</f>
        <v>4</v>
      </c>
      <c r="K23" s="45">
        <f>SUM(K24:K25)</f>
        <v>2</v>
      </c>
      <c r="L23" s="45">
        <f>SUM(L24:L25)</f>
        <v>2</v>
      </c>
      <c r="M23" s="45">
        <f>SUM(M24:M25)</f>
        <v>2</v>
      </c>
      <c r="N23" s="59" t="s">
        <v>33</v>
      </c>
      <c r="O23" s="59" t="s">
        <v>33</v>
      </c>
      <c r="P23" s="45">
        <f>SUM(P24:P25)</f>
        <v>1</v>
      </c>
      <c r="Q23" s="45">
        <f>SUM(Q24:Q25)</f>
        <v>1</v>
      </c>
      <c r="R23" s="59" t="s">
        <v>31</v>
      </c>
      <c r="S23" s="59" t="s">
        <v>31</v>
      </c>
      <c r="T23" s="59">
        <f>SUM(T24:T25)</f>
        <v>2</v>
      </c>
      <c r="U23" s="45">
        <f>SUM(U24:U25)</f>
        <v>2</v>
      </c>
      <c r="V23" s="59">
        <f>SUM(W23:AD23)</f>
        <v>2</v>
      </c>
      <c r="W23" s="67" t="s">
        <v>33</v>
      </c>
      <c r="X23" s="68">
        <f>SUM(X24:X25)</f>
        <v>1</v>
      </c>
      <c r="Y23" s="67" t="s">
        <v>33</v>
      </c>
      <c r="Z23" s="67" t="s">
        <v>33</v>
      </c>
      <c r="AA23" s="67" t="s">
        <v>33</v>
      </c>
      <c r="AB23" s="67">
        <f>SUM(AB24:AB25)</f>
        <v>1</v>
      </c>
      <c r="AC23" s="67" t="s">
        <v>31</v>
      </c>
      <c r="AD23" s="67" t="s">
        <v>33</v>
      </c>
    </row>
    <row r="24" spans="1:30" ht="25.5" customHeight="1" x14ac:dyDescent="0.3">
      <c r="A24" s="18" t="s">
        <v>46</v>
      </c>
      <c r="B24" s="19">
        <f>SUM(I24,V24,C24)</f>
        <v>17</v>
      </c>
      <c r="C24" s="49">
        <f>SUM(D24:H24)</f>
        <v>7</v>
      </c>
      <c r="D24" s="25" t="s">
        <v>33</v>
      </c>
      <c r="E24" s="25" t="s">
        <v>33</v>
      </c>
      <c r="F24" s="31">
        <v>7</v>
      </c>
      <c r="G24" s="25" t="s">
        <v>33</v>
      </c>
      <c r="H24" s="25" t="s">
        <v>33</v>
      </c>
      <c r="I24" s="49">
        <f>SUM(J24:U24)</f>
        <v>8</v>
      </c>
      <c r="J24" s="31">
        <v>2</v>
      </c>
      <c r="K24" s="25">
        <v>1</v>
      </c>
      <c r="L24" s="25">
        <v>1</v>
      </c>
      <c r="M24" s="31">
        <v>1</v>
      </c>
      <c r="N24" s="25" t="s">
        <v>33</v>
      </c>
      <c r="O24" s="25" t="s">
        <v>33</v>
      </c>
      <c r="P24" s="25" t="s">
        <v>33</v>
      </c>
      <c r="Q24" s="25">
        <v>1</v>
      </c>
      <c r="R24" s="25" t="s">
        <v>31</v>
      </c>
      <c r="S24" s="25" t="s">
        <v>31</v>
      </c>
      <c r="T24" s="25">
        <v>1</v>
      </c>
      <c r="U24" s="31">
        <v>1</v>
      </c>
      <c r="V24" s="69">
        <f>SUM(W24:AD24)</f>
        <v>2</v>
      </c>
      <c r="W24" s="32" t="s">
        <v>33</v>
      </c>
      <c r="X24" s="33">
        <v>1</v>
      </c>
      <c r="Y24" s="32" t="s">
        <v>33</v>
      </c>
      <c r="Z24" s="32" t="s">
        <v>33</v>
      </c>
      <c r="AA24" s="32" t="s">
        <v>33</v>
      </c>
      <c r="AB24" s="32">
        <v>1</v>
      </c>
      <c r="AC24" s="32" t="s">
        <v>31</v>
      </c>
      <c r="AD24" s="32" t="s">
        <v>33</v>
      </c>
    </row>
    <row r="25" spans="1:30" ht="25.5" customHeight="1" x14ac:dyDescent="0.3">
      <c r="A25" s="18" t="s">
        <v>47</v>
      </c>
      <c r="B25" s="19">
        <f>SUM(I25,V25,C25)</f>
        <v>16</v>
      </c>
      <c r="C25" s="49">
        <f>SUM(D25:H25)</f>
        <v>8</v>
      </c>
      <c r="D25" s="25" t="s">
        <v>33</v>
      </c>
      <c r="E25" s="25" t="s">
        <v>33</v>
      </c>
      <c r="F25" s="31">
        <v>7</v>
      </c>
      <c r="G25" s="25">
        <v>1</v>
      </c>
      <c r="H25" s="25" t="s">
        <v>33</v>
      </c>
      <c r="I25" s="49">
        <f>SUM(J25:U25)</f>
        <v>8</v>
      </c>
      <c r="J25" s="31">
        <v>2</v>
      </c>
      <c r="K25" s="25">
        <v>1</v>
      </c>
      <c r="L25" s="25">
        <v>1</v>
      </c>
      <c r="M25" s="31">
        <v>1</v>
      </c>
      <c r="N25" s="25" t="s">
        <v>33</v>
      </c>
      <c r="O25" s="25" t="s">
        <v>33</v>
      </c>
      <c r="P25" s="31">
        <v>1</v>
      </c>
      <c r="Q25" s="25" t="s">
        <v>33</v>
      </c>
      <c r="R25" s="25" t="s">
        <v>31</v>
      </c>
      <c r="S25" s="25" t="s">
        <v>31</v>
      </c>
      <c r="T25" s="25">
        <v>1</v>
      </c>
      <c r="U25" s="31">
        <v>1</v>
      </c>
      <c r="V25" s="69" t="s">
        <v>31</v>
      </c>
      <c r="W25" s="32" t="s">
        <v>33</v>
      </c>
      <c r="X25" s="32" t="s">
        <v>33</v>
      </c>
      <c r="Y25" s="32" t="s">
        <v>33</v>
      </c>
      <c r="Z25" s="32" t="s">
        <v>33</v>
      </c>
      <c r="AA25" s="32" t="s">
        <v>33</v>
      </c>
      <c r="AB25" s="32" t="s">
        <v>33</v>
      </c>
      <c r="AC25" s="32" t="s">
        <v>31</v>
      </c>
      <c r="AD25" s="32" t="s">
        <v>33</v>
      </c>
    </row>
    <row r="26" spans="1:30" ht="3" customHeight="1" x14ac:dyDescent="0.3">
      <c r="A26" s="72"/>
      <c r="B26" s="73"/>
      <c r="C26" s="51"/>
      <c r="D26" s="74"/>
      <c r="E26" s="74"/>
      <c r="F26" s="74"/>
      <c r="G26" s="74"/>
      <c r="H26" s="74"/>
      <c r="I26" s="51"/>
      <c r="J26" s="71"/>
      <c r="K26" s="71"/>
      <c r="L26" s="71"/>
      <c r="M26" s="71"/>
      <c r="N26" s="71"/>
      <c r="O26" s="71"/>
      <c r="P26" s="71"/>
      <c r="Q26" s="71"/>
      <c r="R26" s="75"/>
      <c r="S26" s="76" t="s">
        <v>31</v>
      </c>
      <c r="T26" s="77"/>
      <c r="U26" s="71"/>
      <c r="V26" s="71"/>
      <c r="W26" s="51"/>
      <c r="X26" s="51"/>
      <c r="Y26" s="51"/>
      <c r="Z26" s="51"/>
      <c r="AA26" s="51"/>
      <c r="AB26" s="51"/>
      <c r="AC26" s="51" t="s">
        <v>31</v>
      </c>
      <c r="AD26" s="51"/>
    </row>
    <row r="27" spans="1:30" s="38" customFormat="1" ht="21" customHeight="1" x14ac:dyDescent="0.3">
      <c r="A27" s="34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  <c r="S27" s="37"/>
      <c r="T27" s="37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 ht="21" customHeight="1" x14ac:dyDescent="0.3">
      <c r="A28" s="39" t="s">
        <v>48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ht="21" customHeight="1" x14ac:dyDescent="0.3">
      <c r="A29" s="39" t="s">
        <v>49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ht="21" customHeight="1" x14ac:dyDescent="0.3">
      <c r="A30" s="39" t="s">
        <v>50</v>
      </c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30" ht="21" customHeight="1" x14ac:dyDescent="0.3">
      <c r="A31" s="39" t="s">
        <v>51</v>
      </c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30" ht="21" customHeight="1" x14ac:dyDescent="0.3">
      <c r="A32" s="39" t="s">
        <v>52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0" ht="21" customHeight="1" x14ac:dyDescent="0.3">
      <c r="A33" s="39" t="s">
        <v>53</v>
      </c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0" ht="21" customHeight="1" x14ac:dyDescent="0.3">
      <c r="A34" s="39" t="s">
        <v>54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30" ht="21" customHeight="1" x14ac:dyDescent="0.3">
      <c r="A35" s="39" t="s">
        <v>55</v>
      </c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</sheetData>
  <mergeCells count="5">
    <mergeCell ref="A1:AD1"/>
    <mergeCell ref="A2:AD2"/>
    <mergeCell ref="C4:H4"/>
    <mergeCell ref="I4:U4"/>
    <mergeCell ref="V4:AD4"/>
  </mergeCells>
  <printOptions horizontalCentered="1" verticalCentered="1"/>
  <pageMargins left="0" right="0" top="0" bottom="0" header="0.51181102362204722" footer="0.51181102362204722"/>
  <pageSetup scale="60" orientation="landscape" r:id="rId1"/>
  <headerFooter alignWithMargins="0"/>
  <ignoredErrors>
    <ignoredError sqref="D9:H9 J9:U9 W9:AB9 AD9 L8" formulaRange="1"/>
    <ignoredError sqref="B16:B25 I16:I25 V10:V25 AC10:AC25 V7:V8 I7:I8 C19" formula="1"/>
    <ignoredError sqref="I9 V9 AC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dependencias 2019</vt:lpstr>
      <vt:lpstr>'dependencias 2019'!Área_de_impresión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Lumys Ortega</dc:creator>
  <cp:lastModifiedBy>Sonia Matilde Arbeláez Barrios</cp:lastModifiedBy>
  <dcterms:created xsi:type="dcterms:W3CDTF">2019-10-16T13:09:56Z</dcterms:created>
  <dcterms:modified xsi:type="dcterms:W3CDTF">2019-10-16T13:48:30Z</dcterms:modified>
</cp:coreProperties>
</file>